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publica-my.sharepoint.com/personal/alejandra_espinoza_dep_cl/Documents/Escritorio/GLOSAS A PUBLICAR JULIO/"/>
    </mc:Choice>
  </mc:AlternateContent>
  <xr:revisionPtr revIDLastSave="0" documentId="8_{477DDEDF-57B0-4689-B89B-9E5E26CDEB11}" xr6:coauthVersionLast="47" xr6:coauthVersionMax="47" xr10:uidLastSave="{00000000-0000-0000-0000-000000000000}"/>
  <bookViews>
    <workbookView xWindow="-110" yWindow="-110" windowWidth="19420" windowHeight="10300" xr2:uid="{EB2A5BD8-2BDB-491B-B16C-D04A7BFA704C}"/>
  </bookViews>
  <sheets>
    <sheet name="3301 " sheetId="1" r:id="rId1"/>
    <sheet name="330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2" l="1"/>
  <c r="R31" i="2"/>
  <c r="P31" i="2"/>
  <c r="N31" i="2"/>
  <c r="L31" i="2"/>
  <c r="J31" i="2"/>
  <c r="H31" i="2"/>
  <c r="F31" i="2"/>
  <c r="T29" i="2"/>
  <c r="R29" i="2"/>
  <c r="P29" i="2"/>
  <c r="N29" i="2"/>
  <c r="L29" i="2"/>
  <c r="J29" i="2"/>
  <c r="H29" i="2"/>
  <c r="F29" i="2"/>
  <c r="T27" i="2"/>
  <c r="R27" i="2"/>
  <c r="P27" i="2"/>
  <c r="N27" i="2"/>
  <c r="L27" i="2"/>
  <c r="J27" i="2"/>
  <c r="H27" i="2"/>
  <c r="F27" i="2"/>
  <c r="T26" i="2"/>
  <c r="R26" i="2"/>
  <c r="P26" i="2"/>
  <c r="N26" i="2"/>
  <c r="L26" i="2"/>
  <c r="J26" i="2"/>
  <c r="H26" i="2"/>
  <c r="F26" i="2"/>
  <c r="T24" i="2"/>
  <c r="R24" i="2"/>
  <c r="P24" i="2"/>
  <c r="N24" i="2"/>
  <c r="L24" i="2"/>
  <c r="J24" i="2"/>
  <c r="H24" i="2"/>
  <c r="F24" i="2"/>
  <c r="T22" i="2"/>
  <c r="R22" i="2"/>
  <c r="P22" i="2"/>
  <c r="N22" i="2"/>
  <c r="L22" i="2"/>
  <c r="J22" i="2"/>
  <c r="H22" i="2"/>
  <c r="F22" i="2"/>
  <c r="T21" i="2"/>
  <c r="R21" i="2"/>
  <c r="P21" i="2"/>
  <c r="N21" i="2"/>
  <c r="L21" i="2"/>
  <c r="J21" i="2"/>
  <c r="H21" i="2"/>
  <c r="F21" i="2"/>
  <c r="T13" i="2"/>
  <c r="R13" i="2"/>
  <c r="P13" i="2"/>
  <c r="N13" i="2"/>
  <c r="L13" i="2"/>
  <c r="J13" i="2"/>
  <c r="H13" i="2"/>
  <c r="F13" i="2"/>
  <c r="T23" i="1"/>
  <c r="R23" i="1"/>
  <c r="P23" i="1"/>
  <c r="N23" i="1"/>
  <c r="L23" i="1"/>
  <c r="J23" i="1"/>
  <c r="H23" i="1"/>
  <c r="F23" i="1"/>
  <c r="T22" i="1"/>
  <c r="R22" i="1"/>
  <c r="P22" i="1"/>
  <c r="N22" i="1"/>
  <c r="L22" i="1"/>
  <c r="J22" i="1"/>
  <c r="H22" i="1"/>
  <c r="F22" i="1"/>
  <c r="T20" i="1"/>
  <c r="R20" i="1"/>
  <c r="P20" i="1"/>
  <c r="N20" i="1"/>
  <c r="L20" i="1"/>
  <c r="J20" i="1"/>
  <c r="H20" i="1"/>
  <c r="F20" i="1"/>
  <c r="T18" i="1"/>
  <c r="R18" i="1"/>
  <c r="P18" i="1"/>
  <c r="N18" i="1"/>
  <c r="L18" i="1"/>
  <c r="J18" i="1"/>
  <c r="H18" i="1"/>
  <c r="F18" i="1"/>
  <c r="T16" i="1"/>
  <c r="R16" i="1"/>
  <c r="P16" i="1"/>
  <c r="L16" i="1"/>
  <c r="K16" i="1"/>
  <c r="N16" i="1" s="1"/>
  <c r="J16" i="1"/>
  <c r="H16" i="1"/>
  <c r="F16" i="1"/>
  <c r="T15" i="1"/>
  <c r="R15" i="1"/>
  <c r="P15" i="1"/>
  <c r="K15" i="1"/>
  <c r="L15" i="1" s="1"/>
  <c r="J15" i="1"/>
  <c r="H15" i="1"/>
  <c r="F15" i="1"/>
  <c r="T13" i="1"/>
  <c r="R13" i="1"/>
  <c r="P13" i="1"/>
  <c r="N13" i="1"/>
  <c r="L13" i="1"/>
  <c r="J13" i="1"/>
  <c r="H13" i="1"/>
  <c r="F13" i="1"/>
  <c r="N15" i="1" l="1"/>
</calcChain>
</file>

<file path=xl/sharedStrings.xml><?xml version="1.0" encoding="utf-8"?>
<sst xmlns="http://schemas.openxmlformats.org/spreadsheetml/2006/main" count="123" uniqueCount="52">
  <si>
    <t xml:space="preserve">             INFORME DE GLOSAS DE MONTOS MAXIMOS AUTORIZADOS AL 30 DE JUNIO DE 2024</t>
  </si>
  <si>
    <t>(En M$)</t>
  </si>
  <si>
    <t>CAPITULO 33   :  SERVICIO LOCAL DE EDUCACION PUNILLA CORDILLERA</t>
  </si>
  <si>
    <t>PROGRAMA 01:  GASTOS ADMINISTRATIVOS</t>
  </si>
  <si>
    <t>Glosa</t>
  </si>
  <si>
    <t>Asociada a:</t>
  </si>
  <si>
    <t>Ppto Inicial</t>
  </si>
  <si>
    <t>Ppto Vigente</t>
  </si>
  <si>
    <t>Devengado</t>
  </si>
  <si>
    <t>Deveng. Acumul.</t>
  </si>
  <si>
    <t>%</t>
  </si>
  <si>
    <t>Observaciones</t>
  </si>
  <si>
    <t>al 31.03.24</t>
  </si>
  <si>
    <t>1er Trimestre</t>
  </si>
  <si>
    <t>de Ejecución</t>
  </si>
  <si>
    <t>al 30.06.24</t>
  </si>
  <si>
    <t>2° Trimestre</t>
  </si>
  <si>
    <t>al 30.09.24</t>
  </si>
  <si>
    <t>3er Trimestre</t>
  </si>
  <si>
    <t>al 31.12.24</t>
  </si>
  <si>
    <t>4° Trimestre</t>
  </si>
  <si>
    <t>Dotación Máxima de Vehículos</t>
  </si>
  <si>
    <t>Gastos en Personal</t>
  </si>
  <si>
    <t>a)</t>
  </si>
  <si>
    <t>Dotación Máxima de Personal</t>
  </si>
  <si>
    <t>b)</t>
  </si>
  <si>
    <t>Horas Extraordinarias</t>
  </si>
  <si>
    <t>c)</t>
  </si>
  <si>
    <t>Viáticos en Territorio Nacional</t>
  </si>
  <si>
    <t>d)</t>
  </si>
  <si>
    <t>Convenios con Personas Naturales Miles de $</t>
  </si>
  <si>
    <t>e)</t>
  </si>
  <si>
    <t>Asignación por funciones criticas N° personas</t>
  </si>
  <si>
    <t>Asignación por funciones criticas Miles</t>
  </si>
  <si>
    <t>Bienes y Servicios de Consumo</t>
  </si>
  <si>
    <t>Capacitación y Perfeccionamiento</t>
  </si>
  <si>
    <t>PROGRAMA 02:  SERVICIO EDUCATIVO</t>
  </si>
  <si>
    <t>Dotación máxima de vehículos</t>
  </si>
  <si>
    <t>a.1)</t>
  </si>
  <si>
    <t>Dotación Docente, N° de horas docentes Establecimientos Educacionales</t>
  </si>
  <si>
    <t>a.2)</t>
  </si>
  <si>
    <t xml:space="preserve">Dotación en Jardines Infantiles </t>
  </si>
  <si>
    <t>Educadoras de Párvulos</t>
  </si>
  <si>
    <t>Ténicos en Educación Parvularia</t>
  </si>
  <si>
    <t xml:space="preserve">Otros Asistentes de la Educación </t>
  </si>
  <si>
    <t>Dotación máxima de Asistentes de la Educación Establecimientos Educacionales Escolares Nº de Asistentes de la Educación</t>
  </si>
  <si>
    <t>Horas Extraordinarias Miles</t>
  </si>
  <si>
    <t>f)</t>
  </si>
  <si>
    <t xml:space="preserve">Convenios con Personas N° personas </t>
  </si>
  <si>
    <t>Convenios con Personas Naturales  Miles de $</t>
  </si>
  <si>
    <t>Convenios para el Mejoramiento de la Calidad de la Educación</t>
  </si>
  <si>
    <t>Iniciativas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</si>
</sst>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quotePrefix="1" applyNumberFormat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3" fontId="3" fillId="0" borderId="8" xfId="0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64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64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quotePrefix="1" applyFont="1" applyBorder="1" applyAlignment="1">
      <alignment horizontal="left"/>
    </xf>
    <xf numFmtId="3" fontId="3" fillId="0" borderId="29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10" fontId="3" fillId="0" borderId="31" xfId="1" applyNumberFormat="1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10" fontId="3" fillId="0" borderId="31" xfId="0" applyNumberFormat="1" applyFont="1" applyBorder="1" applyAlignment="1">
      <alignment vertical="center"/>
    </xf>
    <xf numFmtId="0" fontId="3" fillId="0" borderId="28" xfId="0" quotePrefix="1" applyFont="1" applyBorder="1" applyAlignment="1">
      <alignment horizontal="left" vertical="center"/>
    </xf>
    <xf numFmtId="0" fontId="3" fillId="0" borderId="2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8" xfId="0" applyFont="1" applyBorder="1" applyAlignment="1">
      <alignment vertical="center"/>
    </xf>
    <xf numFmtId="164" fontId="3" fillId="0" borderId="3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quotePrefix="1" applyFont="1" applyBorder="1" applyAlignment="1">
      <alignment horizontal="left" vertical="center"/>
    </xf>
    <xf numFmtId="3" fontId="3" fillId="0" borderId="35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vertical="center"/>
    </xf>
    <xf numFmtId="10" fontId="3" fillId="0" borderId="37" xfId="0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8" xfId="0" quotePrefix="1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9" xfId="0" applyFont="1" applyBorder="1" applyAlignment="1">
      <alignment horizontal="justify" vertical="justify"/>
    </xf>
    <xf numFmtId="3" fontId="3" fillId="0" borderId="38" xfId="0" applyNumberFormat="1" applyFont="1" applyBorder="1" applyAlignment="1">
      <alignment vertical="center"/>
    </xf>
    <xf numFmtId="3" fontId="3" fillId="0" borderId="39" xfId="0" applyNumberFormat="1" applyFont="1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0" fillId="0" borderId="26" xfId="0" applyBorder="1"/>
    <xf numFmtId="10" fontId="3" fillId="0" borderId="27" xfId="0" applyNumberFormat="1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164" fontId="3" fillId="0" borderId="31" xfId="0" applyNumberFormat="1" applyFont="1" applyBorder="1" applyAlignment="1">
      <alignment horizontal="center" vertical="center"/>
    </xf>
    <xf numFmtId="0" fontId="0" fillId="0" borderId="33" xfId="0" applyBorder="1"/>
    <xf numFmtId="0" fontId="3" fillId="0" borderId="34" xfId="0" quotePrefix="1" applyFont="1" applyBorder="1" applyAlignment="1">
      <alignment horizontal="left" wrapText="1"/>
    </xf>
    <xf numFmtId="0" fontId="0" fillId="0" borderId="36" xfId="0" applyBorder="1"/>
    <xf numFmtId="0" fontId="0" fillId="0" borderId="35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3500-66E8-4403-9A8F-D7D685C62CB2}">
  <dimension ref="A1:V26"/>
  <sheetViews>
    <sheetView tabSelected="1" workbookViewId="0">
      <selection activeCell="C8" sqref="C8:C9"/>
    </sheetView>
  </sheetViews>
  <sheetFormatPr baseColWidth="10" defaultColWidth="11.453125" defaultRowHeight="14.5" x14ac:dyDescent="0.35"/>
  <cols>
    <col min="1" max="1" width="4" customWidth="1"/>
    <col min="2" max="2" width="2.81640625" customWidth="1"/>
    <col min="3" max="3" width="42.54296875" bestFit="1" customWidth="1"/>
    <col min="4" max="4" width="13.7265625" customWidth="1"/>
    <col min="5" max="8" width="13.7265625" hidden="1" customWidth="1"/>
    <col min="9" max="12" width="13.7265625" customWidth="1"/>
    <col min="13" max="20" width="13.7265625" hidden="1" customWidth="1"/>
    <col min="21" max="21" width="1.7265625" customWidth="1"/>
    <col min="22" max="22" width="45.7265625" customWidth="1"/>
  </cols>
  <sheetData>
    <row r="1" spans="1:2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35">
      <c r="A3" s="4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6"/>
    </row>
    <row r="4" spans="1:22" x14ac:dyDescent="0.35">
      <c r="A4" s="8" t="s">
        <v>2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</row>
    <row r="5" spans="1:22" x14ac:dyDescent="0.35">
      <c r="A5" s="8" t="s">
        <v>3</v>
      </c>
      <c r="B5" s="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0"/>
    </row>
    <row r="7" spans="1:22" ht="15" thickBot="1" x14ac:dyDescent="0.4">
      <c r="A7" s="12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4"/>
    </row>
    <row r="8" spans="1:22" x14ac:dyDescent="0.35">
      <c r="A8" s="16" t="s">
        <v>4</v>
      </c>
      <c r="B8" s="17"/>
      <c r="C8" s="18" t="s">
        <v>5</v>
      </c>
      <c r="D8" s="19" t="s">
        <v>6</v>
      </c>
      <c r="E8" s="20" t="s">
        <v>7</v>
      </c>
      <c r="F8" s="21" t="s">
        <v>8</v>
      </c>
      <c r="G8" s="21" t="s">
        <v>9</v>
      </c>
      <c r="H8" s="22" t="s">
        <v>10</v>
      </c>
      <c r="I8" s="20" t="s">
        <v>7</v>
      </c>
      <c r="J8" s="21" t="s">
        <v>8</v>
      </c>
      <c r="K8" s="21" t="s">
        <v>9</v>
      </c>
      <c r="L8" s="22" t="s">
        <v>10</v>
      </c>
      <c r="M8" s="20" t="s">
        <v>7</v>
      </c>
      <c r="N8" s="21" t="s">
        <v>8</v>
      </c>
      <c r="O8" s="21" t="s">
        <v>9</v>
      </c>
      <c r="P8" s="22" t="s">
        <v>10</v>
      </c>
      <c r="Q8" s="20" t="s">
        <v>7</v>
      </c>
      <c r="R8" s="21" t="s">
        <v>8</v>
      </c>
      <c r="S8" s="21" t="s">
        <v>9</v>
      </c>
      <c r="T8" s="22" t="s">
        <v>10</v>
      </c>
      <c r="U8" s="7"/>
      <c r="V8" s="23" t="s">
        <v>11</v>
      </c>
    </row>
    <row r="9" spans="1:22" ht="15" thickBot="1" x14ac:dyDescent="0.4">
      <c r="A9" s="24"/>
      <c r="B9" s="25"/>
      <c r="C9" s="26"/>
      <c r="D9" s="27"/>
      <c r="E9" s="28" t="s">
        <v>12</v>
      </c>
      <c r="F9" s="29" t="s">
        <v>13</v>
      </c>
      <c r="G9" s="29" t="s">
        <v>12</v>
      </c>
      <c r="H9" s="30" t="s">
        <v>14</v>
      </c>
      <c r="I9" s="28" t="s">
        <v>15</v>
      </c>
      <c r="J9" s="29" t="s">
        <v>16</v>
      </c>
      <c r="K9" s="29" t="s">
        <v>15</v>
      </c>
      <c r="L9" s="30" t="s">
        <v>14</v>
      </c>
      <c r="M9" s="28" t="s">
        <v>17</v>
      </c>
      <c r="N9" s="29" t="s">
        <v>18</v>
      </c>
      <c r="O9" s="29" t="s">
        <v>17</v>
      </c>
      <c r="P9" s="30" t="s">
        <v>14</v>
      </c>
      <c r="Q9" s="28" t="s">
        <v>19</v>
      </c>
      <c r="R9" s="29" t="s">
        <v>20</v>
      </c>
      <c r="S9" s="29" t="s">
        <v>19</v>
      </c>
      <c r="T9" s="30" t="s">
        <v>14</v>
      </c>
      <c r="U9" s="7"/>
      <c r="V9" s="31"/>
    </row>
    <row r="10" spans="1:22" x14ac:dyDescent="0.35">
      <c r="A10" s="32"/>
      <c r="B10" s="33"/>
      <c r="C10" s="34"/>
      <c r="D10" s="35"/>
      <c r="E10" s="36"/>
      <c r="F10" s="37"/>
      <c r="G10" s="37"/>
      <c r="H10" s="38"/>
      <c r="I10" s="36"/>
      <c r="J10" s="37"/>
      <c r="K10" s="37"/>
      <c r="L10" s="38"/>
      <c r="M10" s="36"/>
      <c r="N10" s="37"/>
      <c r="O10" s="37"/>
      <c r="P10" s="38"/>
      <c r="Q10" s="36"/>
      <c r="R10" s="37"/>
      <c r="S10" s="37"/>
      <c r="T10" s="38"/>
      <c r="U10" s="39"/>
      <c r="V10" s="40"/>
    </row>
    <row r="11" spans="1:22" x14ac:dyDescent="0.35">
      <c r="A11" s="41">
        <v>1</v>
      </c>
      <c r="B11" s="42"/>
      <c r="C11" s="43" t="s">
        <v>21</v>
      </c>
      <c r="D11" s="44">
        <v>2</v>
      </c>
      <c r="E11" s="45">
        <v>2</v>
      </c>
      <c r="F11" s="46"/>
      <c r="G11" s="46"/>
      <c r="H11" s="47"/>
      <c r="I11" s="45">
        <v>2</v>
      </c>
      <c r="J11" s="46"/>
      <c r="K11" s="46"/>
      <c r="L11" s="47"/>
      <c r="M11" s="45"/>
      <c r="N11" s="46"/>
      <c r="O11" s="46"/>
      <c r="P11" s="47"/>
      <c r="Q11" s="45"/>
      <c r="R11" s="46"/>
      <c r="S11" s="46"/>
      <c r="T11" s="47"/>
      <c r="U11" s="15"/>
      <c r="V11" s="48"/>
    </row>
    <row r="12" spans="1:22" x14ac:dyDescent="0.35">
      <c r="A12" s="41"/>
      <c r="B12" s="42"/>
      <c r="C12" s="43"/>
      <c r="D12" s="44"/>
      <c r="E12" s="45"/>
      <c r="F12" s="46"/>
      <c r="G12" s="46"/>
      <c r="H12" s="47"/>
      <c r="I12" s="45"/>
      <c r="J12" s="46"/>
      <c r="K12" s="46"/>
      <c r="L12" s="47"/>
      <c r="M12" s="45"/>
      <c r="N12" s="46"/>
      <c r="O12" s="46"/>
      <c r="P12" s="47"/>
      <c r="Q12" s="45"/>
      <c r="R12" s="46"/>
      <c r="S12" s="46"/>
      <c r="T12" s="47"/>
      <c r="U12" s="15"/>
      <c r="V12" s="48"/>
    </row>
    <row r="13" spans="1:22" x14ac:dyDescent="0.35">
      <c r="A13" s="49">
        <v>2</v>
      </c>
      <c r="B13" s="50"/>
      <c r="C13" s="51" t="s">
        <v>22</v>
      </c>
      <c r="D13" s="52">
        <v>3317607</v>
      </c>
      <c r="E13" s="53">
        <v>3317607</v>
      </c>
      <c r="F13" s="54">
        <f>G13</f>
        <v>671874</v>
      </c>
      <c r="G13" s="54">
        <v>671874</v>
      </c>
      <c r="H13" s="55">
        <f>G13/E13</f>
        <v>0.20251765805895636</v>
      </c>
      <c r="I13" s="53">
        <v>3348635</v>
      </c>
      <c r="J13" s="54">
        <f>+K13-G13</f>
        <v>706043</v>
      </c>
      <c r="K13" s="54">
        <v>1377917</v>
      </c>
      <c r="L13" s="55">
        <f>K13/I13</f>
        <v>0.41148617272410998</v>
      </c>
      <c r="M13" s="53"/>
      <c r="N13" s="54">
        <f>+O13-K13</f>
        <v>-1377917</v>
      </c>
      <c r="O13" s="54"/>
      <c r="P13" s="55" t="e">
        <f>O13/M13</f>
        <v>#DIV/0!</v>
      </c>
      <c r="Q13" s="53"/>
      <c r="R13" s="54">
        <f>+S13-O13</f>
        <v>0</v>
      </c>
      <c r="S13" s="54"/>
      <c r="T13" s="55" t="e">
        <f>S13/Q13</f>
        <v>#DIV/0!</v>
      </c>
      <c r="U13" s="15"/>
      <c r="V13" s="56"/>
    </row>
    <row r="14" spans="1:22" x14ac:dyDescent="0.35">
      <c r="A14" s="49"/>
      <c r="B14" s="50" t="s">
        <v>23</v>
      </c>
      <c r="C14" s="51" t="s">
        <v>24</v>
      </c>
      <c r="D14" s="52">
        <v>87</v>
      </c>
      <c r="E14" s="53">
        <v>87</v>
      </c>
      <c r="F14" s="54"/>
      <c r="G14" s="54"/>
      <c r="H14" s="57"/>
      <c r="I14" s="53">
        <v>87</v>
      </c>
      <c r="J14" s="54"/>
      <c r="K14" s="54"/>
      <c r="L14" s="57"/>
      <c r="M14" s="53"/>
      <c r="N14" s="54"/>
      <c r="O14" s="54"/>
      <c r="P14" s="57"/>
      <c r="Q14" s="53"/>
      <c r="R14" s="54"/>
      <c r="S14" s="54"/>
      <c r="T14" s="57"/>
      <c r="U14" s="15"/>
      <c r="V14" s="56"/>
    </row>
    <row r="15" spans="1:22" x14ac:dyDescent="0.35">
      <c r="A15" s="49"/>
      <c r="B15" s="50" t="s">
        <v>25</v>
      </c>
      <c r="C15" s="51" t="s">
        <v>26</v>
      </c>
      <c r="D15" s="52">
        <v>3847</v>
      </c>
      <c r="E15" s="53">
        <v>3847</v>
      </c>
      <c r="F15" s="54">
        <f>G15</f>
        <v>51</v>
      </c>
      <c r="G15" s="54">
        <v>51</v>
      </c>
      <c r="H15" s="55">
        <f>G15/E15</f>
        <v>1.3257083441642838E-2</v>
      </c>
      <c r="I15" s="53">
        <v>3847</v>
      </c>
      <c r="J15" s="54">
        <f>+K15-G15</f>
        <v>497</v>
      </c>
      <c r="K15" s="54">
        <f>310+238</f>
        <v>548</v>
      </c>
      <c r="L15" s="55">
        <f>K15/I15</f>
        <v>0.14244866129451519</v>
      </c>
      <c r="M15" s="53"/>
      <c r="N15" s="54">
        <f>+O15-K15</f>
        <v>-548</v>
      </c>
      <c r="O15" s="54"/>
      <c r="P15" s="55" t="e">
        <f>O15/M15</f>
        <v>#DIV/0!</v>
      </c>
      <c r="Q15" s="53"/>
      <c r="R15" s="54">
        <f>+S15-O15</f>
        <v>0</v>
      </c>
      <c r="S15" s="54"/>
      <c r="T15" s="55" t="e">
        <f>S15/Q15</f>
        <v>#DIV/0!</v>
      </c>
      <c r="U15" s="15"/>
      <c r="V15" s="56"/>
    </row>
    <row r="16" spans="1:22" x14ac:dyDescent="0.35">
      <c r="A16" s="49"/>
      <c r="B16" s="50" t="s">
        <v>27</v>
      </c>
      <c r="C16" s="51" t="s">
        <v>28</v>
      </c>
      <c r="D16" s="52">
        <v>11222</v>
      </c>
      <c r="E16" s="53">
        <v>11222</v>
      </c>
      <c r="F16" s="54">
        <f>G16</f>
        <v>1543</v>
      </c>
      <c r="G16" s="54">
        <v>1543</v>
      </c>
      <c r="H16" s="55">
        <f>G16/E16</f>
        <v>0.13749777223311352</v>
      </c>
      <c r="I16" s="53">
        <v>11222</v>
      </c>
      <c r="J16" s="54">
        <f>+K16-G16</f>
        <v>3532</v>
      </c>
      <c r="K16" s="54">
        <f>2667+2408</f>
        <v>5075</v>
      </c>
      <c r="L16" s="55">
        <f>K16/I16</f>
        <v>0.4522366779540189</v>
      </c>
      <c r="M16" s="53"/>
      <c r="N16" s="54">
        <f>+O16-K16</f>
        <v>-5075</v>
      </c>
      <c r="O16" s="54"/>
      <c r="P16" s="55" t="e">
        <f>O16/M16</f>
        <v>#DIV/0!</v>
      </c>
      <c r="Q16" s="53"/>
      <c r="R16" s="54">
        <f>+S16-O16</f>
        <v>0</v>
      </c>
      <c r="S16" s="54"/>
      <c r="T16" s="55" t="e">
        <f>S16/Q16</f>
        <v>#DIV/0!</v>
      </c>
      <c r="U16" s="15"/>
      <c r="V16" s="56"/>
    </row>
    <row r="17" spans="1:22" x14ac:dyDescent="0.35">
      <c r="A17" s="49"/>
      <c r="B17" s="50" t="s">
        <v>29</v>
      </c>
      <c r="C17" s="58" t="s">
        <v>30</v>
      </c>
      <c r="D17" s="52">
        <v>4</v>
      </c>
      <c r="E17" s="53">
        <v>4</v>
      </c>
      <c r="F17" s="54"/>
      <c r="G17" s="54"/>
      <c r="H17" s="55"/>
      <c r="I17" s="53">
        <v>9</v>
      </c>
      <c r="J17" s="54"/>
      <c r="K17" s="54"/>
      <c r="L17" s="55"/>
      <c r="M17" s="53"/>
      <c r="N17" s="54"/>
      <c r="O17" s="54"/>
      <c r="P17" s="55"/>
      <c r="Q17" s="53"/>
      <c r="R17" s="54"/>
      <c r="S17" s="54"/>
      <c r="T17" s="55"/>
      <c r="U17" s="15"/>
      <c r="V17" s="56"/>
    </row>
    <row r="18" spans="1:22" x14ac:dyDescent="0.35">
      <c r="A18" s="49"/>
      <c r="B18" s="50" t="s">
        <v>29</v>
      </c>
      <c r="C18" s="58" t="s">
        <v>30</v>
      </c>
      <c r="D18" s="52">
        <v>55010</v>
      </c>
      <c r="E18" s="53">
        <v>55010</v>
      </c>
      <c r="F18" s="54">
        <f>G18</f>
        <v>0</v>
      </c>
      <c r="G18" s="54">
        <v>0</v>
      </c>
      <c r="H18" s="55">
        <f>G18/E18</f>
        <v>0</v>
      </c>
      <c r="I18" s="53">
        <v>86038</v>
      </c>
      <c r="J18" s="54">
        <f>+K18-G18</f>
        <v>0</v>
      </c>
      <c r="K18" s="54">
        <v>0</v>
      </c>
      <c r="L18" s="55">
        <f>K18/I18</f>
        <v>0</v>
      </c>
      <c r="M18" s="53"/>
      <c r="N18" s="54">
        <f>+O18-K18</f>
        <v>0</v>
      </c>
      <c r="O18" s="54"/>
      <c r="P18" s="55" t="e">
        <f>O18/M18</f>
        <v>#DIV/0!</v>
      </c>
      <c r="Q18" s="53"/>
      <c r="R18" s="54">
        <f>+S18-O18</f>
        <v>0</v>
      </c>
      <c r="S18" s="54"/>
      <c r="T18" s="55" t="e">
        <f>S18/Q18</f>
        <v>#DIV/0!</v>
      </c>
      <c r="U18" s="15"/>
      <c r="V18" s="56"/>
    </row>
    <row r="19" spans="1:22" x14ac:dyDescent="0.35">
      <c r="A19" s="49"/>
      <c r="B19" s="50" t="s">
        <v>31</v>
      </c>
      <c r="C19" s="59" t="s">
        <v>32</v>
      </c>
      <c r="D19" s="52">
        <v>4</v>
      </c>
      <c r="E19" s="53">
        <v>4</v>
      </c>
      <c r="F19" s="54"/>
      <c r="G19" s="54"/>
      <c r="H19" s="57"/>
      <c r="I19" s="53">
        <v>4</v>
      </c>
      <c r="J19" s="54"/>
      <c r="K19" s="54"/>
      <c r="L19" s="57"/>
      <c r="M19" s="53"/>
      <c r="N19" s="54"/>
      <c r="O19" s="54"/>
      <c r="P19" s="57"/>
      <c r="Q19" s="53"/>
      <c r="R19" s="54"/>
      <c r="S19" s="54"/>
      <c r="T19" s="57"/>
      <c r="U19" s="15"/>
      <c r="V19" s="56"/>
    </row>
    <row r="20" spans="1:22" x14ac:dyDescent="0.35">
      <c r="A20" s="49"/>
      <c r="B20" s="50" t="s">
        <v>31</v>
      </c>
      <c r="C20" s="59" t="s">
        <v>33</v>
      </c>
      <c r="D20" s="52">
        <v>35857</v>
      </c>
      <c r="E20" s="53">
        <v>35857</v>
      </c>
      <c r="F20" s="54">
        <f>G20</f>
        <v>4000</v>
      </c>
      <c r="G20" s="54">
        <v>4000</v>
      </c>
      <c r="H20" s="55">
        <f>G20/E20</f>
        <v>0.11155422929971832</v>
      </c>
      <c r="I20" s="53">
        <v>35857</v>
      </c>
      <c r="J20" s="54">
        <f>+K20-G20</f>
        <v>4650</v>
      </c>
      <c r="K20" s="54">
        <v>8650</v>
      </c>
      <c r="L20" s="55">
        <f>K20/I20</f>
        <v>0.24123602086064089</v>
      </c>
      <c r="M20" s="53"/>
      <c r="N20" s="54">
        <f>+O20-K20</f>
        <v>-8650</v>
      </c>
      <c r="O20" s="54"/>
      <c r="P20" s="55" t="e">
        <f>O20/M20</f>
        <v>#DIV/0!</v>
      </c>
      <c r="Q20" s="53"/>
      <c r="R20" s="54">
        <f>+S20-O20</f>
        <v>0</v>
      </c>
      <c r="S20" s="54"/>
      <c r="T20" s="55" t="e">
        <f>S20/Q20</f>
        <v>#DIV/0!</v>
      </c>
      <c r="U20" s="15"/>
      <c r="V20" s="56"/>
    </row>
    <row r="21" spans="1:22" x14ac:dyDescent="0.35">
      <c r="A21" s="41"/>
      <c r="B21" s="42"/>
      <c r="C21" s="60"/>
      <c r="D21" s="44"/>
      <c r="E21" s="45"/>
      <c r="F21" s="54"/>
      <c r="G21" s="54"/>
      <c r="H21" s="57"/>
      <c r="I21" s="45"/>
      <c r="J21" s="54"/>
      <c r="K21" s="54"/>
      <c r="L21" s="57"/>
      <c r="M21" s="45"/>
      <c r="N21" s="54"/>
      <c r="O21" s="54"/>
      <c r="P21" s="57"/>
      <c r="Q21" s="45"/>
      <c r="R21" s="54"/>
      <c r="S21" s="54"/>
      <c r="T21" s="57"/>
      <c r="U21" s="15"/>
      <c r="V21" s="56"/>
    </row>
    <row r="22" spans="1:22" x14ac:dyDescent="0.35">
      <c r="A22" s="49">
        <v>3</v>
      </c>
      <c r="B22" s="50"/>
      <c r="C22" s="58" t="s">
        <v>34</v>
      </c>
      <c r="D22" s="52">
        <v>641220</v>
      </c>
      <c r="E22" s="53">
        <v>641220</v>
      </c>
      <c r="F22" s="54">
        <f>G22</f>
        <v>71137</v>
      </c>
      <c r="G22" s="54">
        <v>71137</v>
      </c>
      <c r="H22" s="55">
        <f>G22/E22</f>
        <v>0.11094008296684445</v>
      </c>
      <c r="I22" s="53">
        <v>641220</v>
      </c>
      <c r="J22" s="54">
        <f>+K22-G22</f>
        <v>114232</v>
      </c>
      <c r="K22" s="54">
        <v>185369</v>
      </c>
      <c r="L22" s="55">
        <f>K22/I22</f>
        <v>0.28908798852188017</v>
      </c>
      <c r="M22" s="53"/>
      <c r="N22" s="54">
        <f>+O22-K22</f>
        <v>-185369</v>
      </c>
      <c r="O22" s="54"/>
      <c r="P22" s="55" t="e">
        <f>O22/M22</f>
        <v>#DIV/0!</v>
      </c>
      <c r="Q22" s="53"/>
      <c r="R22" s="54">
        <f>+S22-O22</f>
        <v>0</v>
      </c>
      <c r="S22" s="54"/>
      <c r="T22" s="55" t="e">
        <f>S22/Q22</f>
        <v>#DIV/0!</v>
      </c>
      <c r="U22" s="15"/>
      <c r="V22" s="56"/>
    </row>
    <row r="23" spans="1:22" x14ac:dyDescent="0.35">
      <c r="A23" s="49"/>
      <c r="B23" s="50"/>
      <c r="C23" s="61" t="s">
        <v>35</v>
      </c>
      <c r="D23" s="52">
        <v>28785</v>
      </c>
      <c r="E23" s="53">
        <v>28785</v>
      </c>
      <c r="F23" s="54">
        <f>G23</f>
        <v>0</v>
      </c>
      <c r="G23" s="54">
        <v>0</v>
      </c>
      <c r="H23" s="55">
        <f>G23/E23</f>
        <v>0</v>
      </c>
      <c r="I23" s="53">
        <v>28785</v>
      </c>
      <c r="J23" s="54">
        <f>+K23-G23</f>
        <v>0</v>
      </c>
      <c r="K23" s="54">
        <v>0</v>
      </c>
      <c r="L23" s="55">
        <f>K23/I23</f>
        <v>0</v>
      </c>
      <c r="M23" s="53"/>
      <c r="N23" s="54">
        <f>+O23-K23</f>
        <v>0</v>
      </c>
      <c r="O23" s="54"/>
      <c r="P23" s="55" t="e">
        <f>O23/M23</f>
        <v>#DIV/0!</v>
      </c>
      <c r="Q23" s="53"/>
      <c r="R23" s="54">
        <f>+S23-O23</f>
        <v>0</v>
      </c>
      <c r="S23" s="54"/>
      <c r="T23" s="55" t="e">
        <f>S23/Q23</f>
        <v>#DIV/0!</v>
      </c>
      <c r="U23" s="15"/>
      <c r="V23" s="56"/>
    </row>
    <row r="24" spans="1:22" ht="15" thickBot="1" x14ac:dyDescent="0.4">
      <c r="A24" s="62"/>
      <c r="B24" s="63"/>
      <c r="C24" s="64"/>
      <c r="D24" s="65"/>
      <c r="E24" s="66"/>
      <c r="F24" s="67"/>
      <c r="G24" s="67"/>
      <c r="H24" s="68"/>
      <c r="I24" s="66"/>
      <c r="J24" s="67"/>
      <c r="K24" s="67"/>
      <c r="L24" s="68"/>
      <c r="M24" s="66"/>
      <c r="N24" s="67"/>
      <c r="O24" s="67"/>
      <c r="P24" s="68"/>
      <c r="Q24" s="66"/>
      <c r="R24" s="67"/>
      <c r="S24" s="67"/>
      <c r="T24" s="68"/>
      <c r="U24" s="15"/>
      <c r="V24" s="69"/>
    </row>
    <row r="25" spans="1:22" x14ac:dyDescent="0.3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22" x14ac:dyDescent="0.3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</row>
  </sheetData>
  <mergeCells count="8">
    <mergeCell ref="A25:P25"/>
    <mergeCell ref="A26:P26"/>
    <mergeCell ref="A1:V1"/>
    <mergeCell ref="A2:V2"/>
    <mergeCell ref="A8:B9"/>
    <mergeCell ref="C8:C9"/>
    <mergeCell ref="D8:D9"/>
    <mergeCell ref="V8:V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56F2-205D-44F6-980A-4A77F919E926}">
  <dimension ref="A1:V32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4.81640625" customWidth="1"/>
    <col min="2" max="2" width="4" bestFit="1" customWidth="1"/>
    <col min="3" max="3" width="51.26953125" bestFit="1" customWidth="1"/>
    <col min="4" max="4" width="13.7265625" customWidth="1"/>
    <col min="5" max="8" width="13.7265625" hidden="1" customWidth="1"/>
    <col min="9" max="12" width="13.7265625" customWidth="1"/>
    <col min="13" max="20" width="13.7265625" hidden="1" customWidth="1"/>
    <col min="21" max="21" width="1.7265625" customWidth="1"/>
    <col min="22" max="22" width="45.7265625" customWidth="1"/>
  </cols>
  <sheetData>
    <row r="1" spans="1:2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35">
      <c r="A3" s="4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6"/>
    </row>
    <row r="4" spans="1:22" x14ac:dyDescent="0.35">
      <c r="A4" s="8" t="s">
        <v>2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</row>
    <row r="5" spans="1:22" x14ac:dyDescent="0.35">
      <c r="A5" s="8" t="s">
        <v>36</v>
      </c>
      <c r="B5" s="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0"/>
    </row>
    <row r="7" spans="1:22" ht="15" thickBot="1" x14ac:dyDescent="0.4">
      <c r="A7" s="12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4"/>
    </row>
    <row r="8" spans="1:22" x14ac:dyDescent="0.35">
      <c r="A8" s="16" t="s">
        <v>4</v>
      </c>
      <c r="B8" s="17"/>
      <c r="C8" s="18" t="s">
        <v>5</v>
      </c>
      <c r="D8" s="19" t="s">
        <v>6</v>
      </c>
      <c r="E8" s="20" t="s">
        <v>7</v>
      </c>
      <c r="F8" s="21" t="s">
        <v>8</v>
      </c>
      <c r="G8" s="21" t="s">
        <v>9</v>
      </c>
      <c r="H8" s="22" t="s">
        <v>10</v>
      </c>
      <c r="I8" s="20" t="s">
        <v>7</v>
      </c>
      <c r="J8" s="21" t="s">
        <v>8</v>
      </c>
      <c r="K8" s="21" t="s">
        <v>9</v>
      </c>
      <c r="L8" s="22" t="s">
        <v>10</v>
      </c>
      <c r="M8" s="20" t="s">
        <v>7</v>
      </c>
      <c r="N8" s="21" t="s">
        <v>8</v>
      </c>
      <c r="O8" s="21" t="s">
        <v>9</v>
      </c>
      <c r="P8" s="22" t="s">
        <v>10</v>
      </c>
      <c r="Q8" s="20" t="s">
        <v>7</v>
      </c>
      <c r="R8" s="21" t="s">
        <v>8</v>
      </c>
      <c r="S8" s="21" t="s">
        <v>9</v>
      </c>
      <c r="T8" s="22" t="s">
        <v>10</v>
      </c>
      <c r="U8" s="7"/>
      <c r="V8" s="23" t="s">
        <v>11</v>
      </c>
    </row>
    <row r="9" spans="1:22" ht="15" thickBot="1" x14ac:dyDescent="0.4">
      <c r="A9" s="24"/>
      <c r="B9" s="25"/>
      <c r="C9" s="26"/>
      <c r="D9" s="27"/>
      <c r="E9" s="28" t="s">
        <v>12</v>
      </c>
      <c r="F9" s="29" t="s">
        <v>13</v>
      </c>
      <c r="G9" s="29" t="s">
        <v>12</v>
      </c>
      <c r="H9" s="30" t="s">
        <v>14</v>
      </c>
      <c r="I9" s="28" t="s">
        <v>15</v>
      </c>
      <c r="J9" s="29" t="s">
        <v>16</v>
      </c>
      <c r="K9" s="29" t="s">
        <v>15</v>
      </c>
      <c r="L9" s="30" t="s">
        <v>14</v>
      </c>
      <c r="M9" s="28" t="s">
        <v>17</v>
      </c>
      <c r="N9" s="29" t="s">
        <v>18</v>
      </c>
      <c r="O9" s="29" t="s">
        <v>17</v>
      </c>
      <c r="P9" s="30" t="s">
        <v>14</v>
      </c>
      <c r="Q9" s="28" t="s">
        <v>19</v>
      </c>
      <c r="R9" s="29" t="s">
        <v>20</v>
      </c>
      <c r="S9" s="29" t="s">
        <v>19</v>
      </c>
      <c r="T9" s="30" t="s">
        <v>14</v>
      </c>
      <c r="U9" s="7"/>
      <c r="V9" s="31"/>
    </row>
    <row r="10" spans="1:22" x14ac:dyDescent="0.35">
      <c r="A10" s="32"/>
      <c r="B10" s="33"/>
      <c r="C10" s="34"/>
      <c r="D10" s="35"/>
      <c r="E10" s="36"/>
      <c r="F10" s="37"/>
      <c r="G10" s="37"/>
      <c r="H10" s="38"/>
      <c r="I10" s="36"/>
      <c r="J10" s="37"/>
      <c r="K10" s="37"/>
      <c r="L10" s="38"/>
      <c r="M10" s="36"/>
      <c r="N10" s="37"/>
      <c r="O10" s="37"/>
      <c r="P10" s="38"/>
      <c r="Q10" s="36"/>
      <c r="R10" s="37"/>
      <c r="S10" s="37"/>
      <c r="T10" s="38"/>
      <c r="U10" s="39"/>
      <c r="V10" s="40"/>
    </row>
    <row r="11" spans="1:22" x14ac:dyDescent="0.35">
      <c r="A11" s="41">
        <v>1</v>
      </c>
      <c r="B11" s="42"/>
      <c r="C11" s="43" t="s">
        <v>37</v>
      </c>
      <c r="D11" s="44">
        <v>19</v>
      </c>
      <c r="E11" s="45">
        <v>19</v>
      </c>
      <c r="F11" s="46"/>
      <c r="G11" s="46"/>
      <c r="H11" s="47"/>
      <c r="I11" s="45">
        <v>19</v>
      </c>
      <c r="J11" s="46"/>
      <c r="K11" s="46"/>
      <c r="L11" s="47"/>
      <c r="M11" s="45"/>
      <c r="N11" s="46"/>
      <c r="O11" s="46"/>
      <c r="P11" s="47"/>
      <c r="Q11" s="45"/>
      <c r="R11" s="46"/>
      <c r="S11" s="46"/>
      <c r="T11" s="47"/>
      <c r="U11" s="15"/>
      <c r="V11" s="48"/>
    </row>
    <row r="12" spans="1:22" x14ac:dyDescent="0.35">
      <c r="A12" s="41"/>
      <c r="B12" s="42"/>
      <c r="C12" s="43"/>
      <c r="D12" s="44"/>
      <c r="E12" s="45"/>
      <c r="F12" s="46"/>
      <c r="G12" s="46"/>
      <c r="H12" s="47"/>
      <c r="I12" s="45"/>
      <c r="J12" s="46"/>
      <c r="K12" s="46"/>
      <c r="L12" s="47"/>
      <c r="M12" s="45"/>
      <c r="N12" s="46"/>
      <c r="O12" s="46"/>
      <c r="P12" s="47"/>
      <c r="Q12" s="45"/>
      <c r="R12" s="46"/>
      <c r="S12" s="46"/>
      <c r="T12" s="47"/>
      <c r="U12" s="15"/>
      <c r="V12" s="48"/>
    </row>
    <row r="13" spans="1:22" x14ac:dyDescent="0.35">
      <c r="A13" s="41">
        <v>2</v>
      </c>
      <c r="B13" s="42"/>
      <c r="C13" s="51" t="s">
        <v>22</v>
      </c>
      <c r="D13" s="52">
        <v>39711976</v>
      </c>
      <c r="E13" s="53">
        <v>39885854</v>
      </c>
      <c r="F13" s="54">
        <f>G13</f>
        <v>11400973</v>
      </c>
      <c r="G13" s="54">
        <v>11400973</v>
      </c>
      <c r="H13" s="55">
        <f>G13/E13</f>
        <v>0.28584001235124612</v>
      </c>
      <c r="I13" s="53">
        <v>39897714</v>
      </c>
      <c r="J13" s="54">
        <f>+K13-G13</f>
        <v>11976365</v>
      </c>
      <c r="K13" s="54">
        <v>23377338</v>
      </c>
      <c r="L13" s="55">
        <f>K13/I13</f>
        <v>0.58593176541392822</v>
      </c>
      <c r="M13" s="53"/>
      <c r="N13" s="54">
        <f>+O13-K13</f>
        <v>-23377338</v>
      </c>
      <c r="O13" s="54"/>
      <c r="P13" s="55" t="e">
        <f>O13/M13</f>
        <v>#DIV/0!</v>
      </c>
      <c r="Q13" s="53"/>
      <c r="R13" s="54">
        <f>+S13-O13</f>
        <v>0</v>
      </c>
      <c r="S13" s="54"/>
      <c r="T13" s="55" t="e">
        <f>S13/Q13</f>
        <v>#DIV/0!</v>
      </c>
      <c r="U13" s="15"/>
      <c r="V13" s="56"/>
    </row>
    <row r="14" spans="1:22" x14ac:dyDescent="0.35">
      <c r="A14" s="41"/>
      <c r="B14" s="42" t="s">
        <v>23</v>
      </c>
      <c r="C14" s="51" t="s">
        <v>24</v>
      </c>
      <c r="D14" s="52"/>
      <c r="E14" s="53"/>
      <c r="F14" s="54"/>
      <c r="G14" s="54"/>
      <c r="H14" s="55"/>
      <c r="I14" s="53"/>
      <c r="J14" s="54"/>
      <c r="K14" s="54"/>
      <c r="L14" s="55"/>
      <c r="M14" s="53"/>
      <c r="N14" s="54"/>
      <c r="O14" s="54"/>
      <c r="P14" s="55"/>
      <c r="Q14" s="53"/>
      <c r="R14" s="54"/>
      <c r="S14" s="54"/>
      <c r="T14" s="55"/>
      <c r="U14" s="15"/>
      <c r="V14" s="56"/>
    </row>
    <row r="15" spans="1:22" ht="24" x14ac:dyDescent="0.35">
      <c r="A15" s="41"/>
      <c r="B15" s="42" t="s">
        <v>38</v>
      </c>
      <c r="C15" s="72" t="s">
        <v>39</v>
      </c>
      <c r="D15" s="52">
        <v>55339</v>
      </c>
      <c r="E15" s="53">
        <v>55339</v>
      </c>
      <c r="F15" s="54"/>
      <c r="G15" s="54"/>
      <c r="H15" s="57"/>
      <c r="I15" s="53">
        <v>55339</v>
      </c>
      <c r="J15" s="54"/>
      <c r="K15" s="54"/>
      <c r="L15" s="57"/>
      <c r="M15" s="53"/>
      <c r="N15" s="54"/>
      <c r="O15" s="54"/>
      <c r="P15" s="57"/>
      <c r="Q15" s="53"/>
      <c r="R15" s="54"/>
      <c r="S15" s="54"/>
      <c r="T15" s="57"/>
      <c r="U15" s="15"/>
      <c r="V15" s="56"/>
    </row>
    <row r="16" spans="1:22" x14ac:dyDescent="0.35">
      <c r="A16" s="41"/>
      <c r="B16" s="42" t="s">
        <v>40</v>
      </c>
      <c r="C16" s="51" t="s">
        <v>41</v>
      </c>
      <c r="D16" s="52"/>
      <c r="E16" s="53"/>
      <c r="F16" s="54"/>
      <c r="G16" s="54"/>
      <c r="H16" s="57"/>
      <c r="I16" s="53"/>
      <c r="J16" s="54"/>
      <c r="K16" s="54"/>
      <c r="L16" s="57"/>
      <c r="M16" s="53"/>
      <c r="N16" s="54"/>
      <c r="O16" s="54"/>
      <c r="P16" s="57"/>
      <c r="Q16" s="53"/>
      <c r="R16" s="54"/>
      <c r="S16" s="54"/>
      <c r="T16" s="57"/>
      <c r="U16" s="15"/>
      <c r="V16" s="56"/>
    </row>
    <row r="17" spans="1:22" x14ac:dyDescent="0.35">
      <c r="A17" s="41"/>
      <c r="B17" s="42"/>
      <c r="C17" s="51" t="s">
        <v>42</v>
      </c>
      <c r="D17" s="52">
        <v>47</v>
      </c>
      <c r="E17" s="53">
        <v>47</v>
      </c>
      <c r="F17" s="54"/>
      <c r="G17" s="54"/>
      <c r="H17" s="57"/>
      <c r="I17" s="53">
        <v>47</v>
      </c>
      <c r="J17" s="54"/>
      <c r="K17" s="54"/>
      <c r="L17" s="57"/>
      <c r="M17" s="53"/>
      <c r="N17" s="54"/>
      <c r="O17" s="54"/>
      <c r="P17" s="57"/>
      <c r="Q17" s="53"/>
      <c r="R17" s="54"/>
      <c r="S17" s="54"/>
      <c r="T17" s="57"/>
      <c r="U17" s="15"/>
      <c r="V17" s="56"/>
    </row>
    <row r="18" spans="1:22" x14ac:dyDescent="0.35">
      <c r="A18" s="41"/>
      <c r="B18" s="42"/>
      <c r="C18" s="58" t="s">
        <v>43</v>
      </c>
      <c r="D18" s="52">
        <v>104</v>
      </c>
      <c r="E18" s="53">
        <v>104</v>
      </c>
      <c r="F18" s="54"/>
      <c r="G18" s="54"/>
      <c r="H18" s="57"/>
      <c r="I18" s="53">
        <v>104</v>
      </c>
      <c r="J18" s="54"/>
      <c r="K18" s="54"/>
      <c r="L18" s="57"/>
      <c r="M18" s="53"/>
      <c r="N18" s="54"/>
      <c r="O18" s="54"/>
      <c r="P18" s="57"/>
      <c r="Q18" s="53"/>
      <c r="R18" s="54"/>
      <c r="S18" s="54"/>
      <c r="T18" s="57"/>
      <c r="U18" s="15"/>
      <c r="V18" s="56"/>
    </row>
    <row r="19" spans="1:22" x14ac:dyDescent="0.35">
      <c r="A19" s="41"/>
      <c r="B19" s="42"/>
      <c r="C19" s="59" t="s">
        <v>44</v>
      </c>
      <c r="D19" s="52">
        <v>37</v>
      </c>
      <c r="E19" s="53">
        <v>37</v>
      </c>
      <c r="F19" s="54"/>
      <c r="G19" s="54"/>
      <c r="H19" s="57"/>
      <c r="I19" s="53">
        <v>37</v>
      </c>
      <c r="J19" s="54"/>
      <c r="K19" s="54"/>
      <c r="L19" s="57"/>
      <c r="M19" s="53"/>
      <c r="N19" s="54"/>
      <c r="O19" s="54"/>
      <c r="P19" s="57"/>
      <c r="Q19" s="53"/>
      <c r="R19" s="54"/>
      <c r="S19" s="54"/>
      <c r="T19" s="57"/>
      <c r="U19" s="15"/>
      <c r="V19" s="56"/>
    </row>
    <row r="20" spans="1:22" ht="24" x14ac:dyDescent="0.35">
      <c r="A20" s="41"/>
      <c r="B20" s="42" t="s">
        <v>25</v>
      </c>
      <c r="C20" s="73" t="s">
        <v>45</v>
      </c>
      <c r="D20" s="52">
        <v>1516</v>
      </c>
      <c r="E20" s="53">
        <v>1516</v>
      </c>
      <c r="F20" s="54"/>
      <c r="G20" s="54"/>
      <c r="H20" s="57"/>
      <c r="I20" s="53">
        <v>1516</v>
      </c>
      <c r="J20" s="54"/>
      <c r="K20" s="54"/>
      <c r="L20" s="57"/>
      <c r="M20" s="53"/>
      <c r="N20" s="54"/>
      <c r="O20" s="54"/>
      <c r="P20" s="57"/>
      <c r="Q20" s="53"/>
      <c r="R20" s="54"/>
      <c r="S20" s="54"/>
      <c r="T20" s="57"/>
      <c r="U20" s="15"/>
      <c r="V20" s="56"/>
    </row>
    <row r="21" spans="1:22" x14ac:dyDescent="0.35">
      <c r="A21" s="41"/>
      <c r="B21" s="42" t="s">
        <v>27</v>
      </c>
      <c r="C21" s="60" t="s">
        <v>46</v>
      </c>
      <c r="D21" s="44">
        <v>18055</v>
      </c>
      <c r="E21" s="45">
        <v>18055</v>
      </c>
      <c r="F21" s="54">
        <f>G21</f>
        <v>0</v>
      </c>
      <c r="G21" s="54">
        <v>0</v>
      </c>
      <c r="H21" s="55">
        <f>G21/E21</f>
        <v>0</v>
      </c>
      <c r="I21" s="45">
        <v>18055</v>
      </c>
      <c r="J21" s="54">
        <f>+K21-G21</f>
        <v>267</v>
      </c>
      <c r="K21" s="54">
        <v>267</v>
      </c>
      <c r="L21" s="55">
        <f t="shared" ref="L21:L22" si="0">K21/I21</f>
        <v>1.4788147327610081E-2</v>
      </c>
      <c r="M21" s="45"/>
      <c r="N21" s="54">
        <f t="shared" ref="N21:N24" si="1">+O21-K21</f>
        <v>-267</v>
      </c>
      <c r="O21" s="54"/>
      <c r="P21" s="55" t="e">
        <f t="shared" ref="P21:P22" si="2">O21/M21</f>
        <v>#DIV/0!</v>
      </c>
      <c r="Q21" s="45"/>
      <c r="R21" s="54">
        <f>+S21-O21</f>
        <v>0</v>
      </c>
      <c r="S21" s="54"/>
      <c r="T21" s="55" t="e">
        <f>S21/Q21</f>
        <v>#DIV/0!</v>
      </c>
      <c r="U21" s="15"/>
      <c r="V21" s="56"/>
    </row>
    <row r="22" spans="1:22" x14ac:dyDescent="0.35">
      <c r="A22" s="41"/>
      <c r="B22" s="42" t="s">
        <v>29</v>
      </c>
      <c r="C22" s="58" t="s">
        <v>28</v>
      </c>
      <c r="D22" s="52">
        <v>4902</v>
      </c>
      <c r="E22" s="53">
        <v>4902</v>
      </c>
      <c r="F22" s="54">
        <f>G22</f>
        <v>0</v>
      </c>
      <c r="G22" s="54">
        <v>0</v>
      </c>
      <c r="H22" s="55">
        <f>G22/E22</f>
        <v>0</v>
      </c>
      <c r="I22" s="53">
        <v>4902</v>
      </c>
      <c r="J22" s="54">
        <f>+K22-G22</f>
        <v>0</v>
      </c>
      <c r="K22" s="54">
        <v>0</v>
      </c>
      <c r="L22" s="55">
        <f t="shared" si="0"/>
        <v>0</v>
      </c>
      <c r="M22" s="53"/>
      <c r="N22" s="54">
        <f t="shared" si="1"/>
        <v>0</v>
      </c>
      <c r="O22" s="54"/>
      <c r="P22" s="55" t="e">
        <f t="shared" si="2"/>
        <v>#DIV/0!</v>
      </c>
      <c r="Q22" s="53"/>
      <c r="R22" s="54">
        <f>+S22-O22</f>
        <v>0</v>
      </c>
      <c r="S22" s="54"/>
      <c r="T22" s="55" t="e">
        <f>S22/Q22</f>
        <v>#DIV/0!</v>
      </c>
      <c r="U22" s="15"/>
      <c r="V22" s="74"/>
    </row>
    <row r="23" spans="1:22" x14ac:dyDescent="0.35">
      <c r="A23" s="41"/>
      <c r="B23" s="42" t="s">
        <v>47</v>
      </c>
      <c r="C23" s="73" t="s">
        <v>48</v>
      </c>
      <c r="D23" s="52">
        <v>116</v>
      </c>
      <c r="E23" s="53">
        <v>116</v>
      </c>
      <c r="F23" s="54"/>
      <c r="G23" s="54"/>
      <c r="H23" s="57"/>
      <c r="I23" s="53">
        <v>116</v>
      </c>
      <c r="J23" s="54"/>
      <c r="K23" s="54"/>
      <c r="L23" s="57"/>
      <c r="M23" s="53"/>
      <c r="N23" s="54"/>
      <c r="O23" s="54"/>
      <c r="P23" s="57"/>
      <c r="Q23" s="53"/>
      <c r="R23" s="54"/>
      <c r="S23" s="54"/>
      <c r="T23" s="57"/>
      <c r="U23" s="15"/>
      <c r="V23" s="56"/>
    </row>
    <row r="24" spans="1:22" x14ac:dyDescent="0.35">
      <c r="A24" s="41"/>
      <c r="B24" s="42" t="s">
        <v>47</v>
      </c>
      <c r="C24" s="73" t="s">
        <v>49</v>
      </c>
      <c r="D24" s="75">
        <v>64487</v>
      </c>
      <c r="E24" s="76">
        <v>64487</v>
      </c>
      <c r="F24" s="54">
        <f>G24</f>
        <v>0</v>
      </c>
      <c r="G24" s="54">
        <v>0</v>
      </c>
      <c r="H24" s="55">
        <f>G24/E24</f>
        <v>0</v>
      </c>
      <c r="I24" s="76">
        <v>64487</v>
      </c>
      <c r="J24" s="54">
        <f>+K24-G24</f>
        <v>3632</v>
      </c>
      <c r="K24" s="54">
        <v>3632</v>
      </c>
      <c r="L24" s="55">
        <f>K24/I24</f>
        <v>5.6321429125250053E-2</v>
      </c>
      <c r="M24" s="76"/>
      <c r="N24" s="54">
        <f t="shared" si="1"/>
        <v>-3632</v>
      </c>
      <c r="O24" s="54"/>
      <c r="P24" s="55" t="e">
        <f>O24/M24</f>
        <v>#DIV/0!</v>
      </c>
      <c r="Q24" s="76"/>
      <c r="R24" s="54">
        <f>+S24-O24</f>
        <v>0</v>
      </c>
      <c r="S24" s="54"/>
      <c r="T24" s="55" t="e">
        <f>S24/Q24</f>
        <v>#DIV/0!</v>
      </c>
      <c r="U24" s="15"/>
      <c r="V24" s="74"/>
    </row>
    <row r="25" spans="1:22" x14ac:dyDescent="0.35">
      <c r="A25" s="41"/>
      <c r="B25" s="42"/>
      <c r="C25" s="77"/>
      <c r="D25" s="78"/>
      <c r="E25" s="79"/>
      <c r="F25" s="54"/>
      <c r="G25" s="54"/>
      <c r="H25" s="80"/>
      <c r="I25" s="79"/>
      <c r="J25" s="54"/>
      <c r="K25" s="54"/>
      <c r="L25" s="80"/>
      <c r="M25" s="79"/>
      <c r="N25" s="54"/>
      <c r="O25" s="54"/>
      <c r="P25" s="80"/>
      <c r="Q25" s="79"/>
      <c r="R25" s="54"/>
      <c r="S25" s="54"/>
      <c r="T25" s="80"/>
      <c r="U25" s="15"/>
      <c r="V25" s="81"/>
    </row>
    <row r="26" spans="1:22" x14ac:dyDescent="0.35">
      <c r="A26" s="41">
        <v>3</v>
      </c>
      <c r="B26" s="42"/>
      <c r="C26" s="58" t="s">
        <v>34</v>
      </c>
      <c r="D26" s="52">
        <v>5761658</v>
      </c>
      <c r="E26" s="53">
        <v>5761658</v>
      </c>
      <c r="F26" s="54">
        <f>G26</f>
        <v>288638</v>
      </c>
      <c r="G26" s="54">
        <v>288638</v>
      </c>
      <c r="H26" s="55">
        <f>G26/E26</f>
        <v>5.0096343795483868E-2</v>
      </c>
      <c r="I26" s="53">
        <v>5767740</v>
      </c>
      <c r="J26" s="54">
        <f>+K26-G26</f>
        <v>1688488</v>
      </c>
      <c r="K26" s="54">
        <v>1977126</v>
      </c>
      <c r="L26" s="55">
        <f>K26/I26</f>
        <v>0.34279041704376412</v>
      </c>
      <c r="M26" s="53"/>
      <c r="N26" s="54">
        <f>+O26-K26</f>
        <v>-1977126</v>
      </c>
      <c r="O26" s="54"/>
      <c r="P26" s="55" t="e">
        <f>O26/M26</f>
        <v>#DIV/0!</v>
      </c>
      <c r="Q26" s="53"/>
      <c r="R26" s="54">
        <f>+S26-O26</f>
        <v>0</v>
      </c>
      <c r="S26" s="54"/>
      <c r="T26" s="55" t="e">
        <f>S26/Q26</f>
        <v>#DIV/0!</v>
      </c>
      <c r="U26" s="15"/>
      <c r="V26" s="81"/>
    </row>
    <row r="27" spans="1:22" x14ac:dyDescent="0.35">
      <c r="A27" s="41"/>
      <c r="B27" s="42"/>
      <c r="C27" s="58" t="s">
        <v>35</v>
      </c>
      <c r="D27" s="52">
        <v>217874</v>
      </c>
      <c r="E27" s="53">
        <v>217874</v>
      </c>
      <c r="F27" s="54">
        <f>G27</f>
        <v>0</v>
      </c>
      <c r="G27" s="54">
        <v>0</v>
      </c>
      <c r="H27" s="55">
        <f>G27/E27</f>
        <v>0</v>
      </c>
      <c r="I27" s="53">
        <v>217874</v>
      </c>
      <c r="J27" s="54">
        <f>+K27-G27</f>
        <v>0</v>
      </c>
      <c r="K27" s="54">
        <v>0</v>
      </c>
      <c r="L27" s="55">
        <f>K27/I27</f>
        <v>0</v>
      </c>
      <c r="M27" s="53"/>
      <c r="N27" s="54">
        <f>+O27-K27</f>
        <v>0</v>
      </c>
      <c r="O27" s="54"/>
      <c r="P27" s="55" t="e">
        <f>O27/M27</f>
        <v>#DIV/0!</v>
      </c>
      <c r="Q27" s="53"/>
      <c r="R27" s="54">
        <f>+S27-O27</f>
        <v>0</v>
      </c>
      <c r="S27" s="54"/>
      <c r="T27" s="55" t="e">
        <f>S27/Q27</f>
        <v>#DIV/0!</v>
      </c>
      <c r="V27" s="81"/>
    </row>
    <row r="28" spans="1:22" x14ac:dyDescent="0.35">
      <c r="A28" s="41"/>
      <c r="B28" s="42"/>
      <c r="C28" s="73"/>
      <c r="D28" s="52"/>
      <c r="E28" s="53"/>
      <c r="F28" s="54"/>
      <c r="G28" s="54"/>
      <c r="H28" s="55"/>
      <c r="I28" s="53"/>
      <c r="J28" s="54"/>
      <c r="K28" s="54"/>
      <c r="L28" s="55"/>
      <c r="M28" s="53"/>
      <c r="N28" s="54"/>
      <c r="O28" s="54"/>
      <c r="P28" s="55"/>
      <c r="Q28" s="53"/>
      <c r="R28" s="54"/>
      <c r="S28" s="54"/>
      <c r="T28" s="55"/>
      <c r="U28" s="15"/>
      <c r="V28" s="81"/>
    </row>
    <row r="29" spans="1:22" x14ac:dyDescent="0.35">
      <c r="A29" s="41">
        <v>4</v>
      </c>
      <c r="B29" s="42"/>
      <c r="C29" s="58" t="s">
        <v>50</v>
      </c>
      <c r="D29" s="52">
        <v>10</v>
      </c>
      <c r="E29" s="53">
        <v>10</v>
      </c>
      <c r="F29" s="54">
        <f>G29</f>
        <v>0</v>
      </c>
      <c r="G29" s="54">
        <v>0</v>
      </c>
      <c r="H29" s="55">
        <f>G29/E29</f>
        <v>0</v>
      </c>
      <c r="I29" s="53">
        <v>10</v>
      </c>
      <c r="J29" s="54">
        <f>+K29-G29</f>
        <v>0</v>
      </c>
      <c r="K29" s="54">
        <v>0</v>
      </c>
      <c r="L29" s="55">
        <f>K29/I29</f>
        <v>0</v>
      </c>
      <c r="M29" s="53"/>
      <c r="N29" s="54">
        <f>+O29-K29</f>
        <v>0</v>
      </c>
      <c r="O29" s="54"/>
      <c r="P29" s="55" t="e">
        <f>O29/M29</f>
        <v>#DIV/0!</v>
      </c>
      <c r="Q29" s="53"/>
      <c r="R29" s="54">
        <f>+S29-O29</f>
        <v>0</v>
      </c>
      <c r="S29" s="54"/>
      <c r="T29" s="55" t="e">
        <f>S29/Q29</f>
        <v>#DIV/0!</v>
      </c>
      <c r="U29" s="15"/>
      <c r="V29" s="81"/>
    </row>
    <row r="30" spans="1:22" x14ac:dyDescent="0.35">
      <c r="A30" s="41"/>
      <c r="B30" s="42"/>
      <c r="C30" s="58"/>
      <c r="D30" s="52"/>
      <c r="E30" s="53"/>
      <c r="F30" s="54"/>
      <c r="G30" s="54"/>
      <c r="H30" s="55"/>
      <c r="I30" s="53"/>
      <c r="J30" s="54"/>
      <c r="K30" s="54"/>
      <c r="L30" s="55"/>
      <c r="M30" s="53"/>
      <c r="N30" s="54"/>
      <c r="O30" s="54"/>
      <c r="P30" s="55"/>
      <c r="Q30" s="53"/>
      <c r="R30" s="54"/>
      <c r="S30" s="54"/>
      <c r="T30" s="55"/>
      <c r="U30" s="15"/>
      <c r="V30" s="81"/>
    </row>
    <row r="31" spans="1:22" x14ac:dyDescent="0.35">
      <c r="A31" s="41">
        <v>5</v>
      </c>
      <c r="B31" s="82"/>
      <c r="C31" s="58" t="s">
        <v>51</v>
      </c>
      <c r="D31" s="52">
        <v>569260</v>
      </c>
      <c r="E31" s="53">
        <v>569260</v>
      </c>
      <c r="F31" s="54">
        <f>G31</f>
        <v>0</v>
      </c>
      <c r="G31" s="54">
        <v>0</v>
      </c>
      <c r="H31" s="55">
        <f>G31/E31</f>
        <v>0</v>
      </c>
      <c r="I31" s="53">
        <v>569260</v>
      </c>
      <c r="J31" s="54">
        <f>+K31-G31</f>
        <v>0</v>
      </c>
      <c r="K31" s="54">
        <v>0</v>
      </c>
      <c r="L31" s="55">
        <f>K31/I31</f>
        <v>0</v>
      </c>
      <c r="M31" s="53"/>
      <c r="N31" s="54">
        <f>+O31-K31</f>
        <v>0</v>
      </c>
      <c r="O31" s="54"/>
      <c r="P31" s="55" t="e">
        <f>O31/M31</f>
        <v>#DIV/0!</v>
      </c>
      <c r="Q31" s="53"/>
      <c r="R31" s="54">
        <f>+S31-O31</f>
        <v>0</v>
      </c>
      <c r="S31" s="54"/>
      <c r="T31" s="55" t="e">
        <f>S31/Q31</f>
        <v>#DIV/0!</v>
      </c>
      <c r="U31" s="15"/>
      <c r="V31" s="81"/>
    </row>
    <row r="32" spans="1:22" ht="15" thickBot="1" x14ac:dyDescent="0.4">
      <c r="A32" s="62"/>
      <c r="B32" s="83"/>
      <c r="C32" s="84"/>
      <c r="D32" s="65"/>
      <c r="E32" s="66"/>
      <c r="F32" s="85"/>
      <c r="G32" s="85"/>
      <c r="H32" s="83"/>
      <c r="I32" s="66"/>
      <c r="J32" s="85"/>
      <c r="K32" s="85"/>
      <c r="L32" s="83"/>
      <c r="M32" s="66"/>
      <c r="N32" s="85"/>
      <c r="O32" s="85"/>
      <c r="P32" s="83"/>
      <c r="Q32" s="66"/>
      <c r="R32" s="85"/>
      <c r="S32" s="85"/>
      <c r="T32" s="83"/>
      <c r="V32" s="86"/>
    </row>
  </sheetData>
  <mergeCells count="6">
    <mergeCell ref="A1:V1"/>
    <mergeCell ref="A2:V2"/>
    <mergeCell ref="A8:B9"/>
    <mergeCell ref="C8:C9"/>
    <mergeCell ref="D8:D9"/>
    <mergeCell ref="V8:V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3301 </vt:lpstr>
      <vt:lpstr>3302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Soledad Espinoza Pichunante</dc:creator>
  <cp:lastModifiedBy>Alejandra Soledad Espinoza Pichunante</cp:lastModifiedBy>
  <dcterms:created xsi:type="dcterms:W3CDTF">2024-07-31T12:08:05Z</dcterms:created>
  <dcterms:modified xsi:type="dcterms:W3CDTF">2024-07-31T12:08:35Z</dcterms:modified>
</cp:coreProperties>
</file>